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G:\Shared drives\PEIA Shared\Shared\Charlotte\Reimbursement Rates\APC OPPS\2024\"/>
    </mc:Choice>
  </mc:AlternateContent>
  <xr:revisionPtr revIDLastSave="0" documentId="8_{044B5C5B-0B1C-4BB5-9753-D7550CD80168}" xr6:coauthVersionLast="47" xr6:coauthVersionMax="47" xr10:uidLastSave="{00000000-0000-0000-0000-000000000000}"/>
  <bookViews>
    <workbookView xWindow="4320" yWindow="1848" windowWidth="18072" windowHeight="8964" xr2:uid="{00000000-000D-0000-FFFF-FFFF00000000}"/>
  </bookViews>
  <sheets>
    <sheet name="OPPS Rates - 2024" sheetId="1" r:id="rId1"/>
    <sheet name="OPPS Rates - 2023" sheetId="3" r:id="rId2"/>
  </sheets>
  <definedNames>
    <definedName name="_xlnm._FilterDatabase" localSheetId="0" hidden="1">'OPPS Rates - 2024'!$A$5:$J$5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J30" i="1" l="1"/>
  <c r="J6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<sst xmlns="http://schemas.openxmlformats.org/spreadsheetml/2006/main" count="286" uniqueCount="104">
  <si>
    <t>Market</t>
  </si>
  <si>
    <t>Hcaid</t>
  </si>
  <si>
    <t>Labor1</t>
  </si>
  <si>
    <t>CCR</t>
  </si>
  <si>
    <t>MC_Prov</t>
  </si>
  <si>
    <t>Hosp_Name</t>
  </si>
  <si>
    <t>Include / Exclude</t>
  </si>
  <si>
    <t>Concatenate</t>
  </si>
  <si>
    <t>510001</t>
  </si>
  <si>
    <t>510002</t>
  </si>
  <si>
    <t>510006</t>
  </si>
  <si>
    <t>510007</t>
  </si>
  <si>
    <t>510008</t>
  </si>
  <si>
    <t>510012</t>
  </si>
  <si>
    <t>510013</t>
  </si>
  <si>
    <t>510022</t>
  </si>
  <si>
    <t>510023</t>
  </si>
  <si>
    <t>510024</t>
  </si>
  <si>
    <t>510029</t>
  </si>
  <si>
    <t>510030</t>
  </si>
  <si>
    <t>510031</t>
  </si>
  <si>
    <t>510038</t>
  </si>
  <si>
    <t>510046</t>
  </si>
  <si>
    <t>510048</t>
  </si>
  <si>
    <t>510050</t>
  </si>
  <si>
    <t>510055</t>
  </si>
  <si>
    <t>510058</t>
  </si>
  <si>
    <t>510062</t>
  </si>
  <si>
    <t>510070</t>
  </si>
  <si>
    <t>510072</t>
  </si>
  <si>
    <t>510086</t>
  </si>
  <si>
    <t>6</t>
  </si>
  <si>
    <t>West Virginia University Hospitals</t>
  </si>
  <si>
    <t>1</t>
  </si>
  <si>
    <t>Greenbrier Valley Medical Center</t>
  </si>
  <si>
    <t>United Hospital Center</t>
  </si>
  <si>
    <t>2</t>
  </si>
  <si>
    <t>Saint Mary's Medical Center</t>
  </si>
  <si>
    <t>5</t>
  </si>
  <si>
    <t>Berkeley Medical Center</t>
  </si>
  <si>
    <t>3</t>
  </si>
  <si>
    <t>Pleasant Valley Hospital</t>
  </si>
  <si>
    <t>Reynolds Memorial Hospital</t>
  </si>
  <si>
    <t>Charleston Area Medical Center</t>
  </si>
  <si>
    <t>Weirton Medical Center</t>
  </si>
  <si>
    <t>Thomas Memorial Hospital</t>
  </si>
  <si>
    <t>Saint Francis Hospital</t>
  </si>
  <si>
    <t>4</t>
  </si>
  <si>
    <t>Stonewall Jackson Memorial Hospital</t>
  </si>
  <si>
    <t>Princeton Community Hospital</t>
  </si>
  <si>
    <t>Logan Regional Medical Center</t>
  </si>
  <si>
    <t>Wheeling Hospital</t>
  </si>
  <si>
    <t>Cabell Huntington Hospital</t>
  </si>
  <si>
    <t>Charleston Surgical Hospital</t>
  </si>
  <si>
    <t>Beckley ARH Hospital</t>
  </si>
  <si>
    <t>Raleigh General Hospital</t>
  </si>
  <si>
    <t>Wetzel County Hospital</t>
  </si>
  <si>
    <t>Welch Community Hospital</t>
  </si>
  <si>
    <t>510091</t>
  </si>
  <si>
    <t>Monongalia County General Hospital</t>
  </si>
  <si>
    <t>Davis Medical Center</t>
  </si>
  <si>
    <t>Camden Clark Medical Center</t>
  </si>
  <si>
    <t>Rate1*</t>
  </si>
  <si>
    <t>***The Conversion Factor has an additional 7.1% add-on for Sole Community Hospitals</t>
  </si>
  <si>
    <t>OPPS CF CY2023</t>
  </si>
  <si>
    <t>GAF RY2022 - 23</t>
  </si>
  <si>
    <t>CCR RY2022 - 23</t>
  </si>
  <si>
    <t>510093</t>
  </si>
  <si>
    <t>Mon Health Marion Neighborhood Hospital, Inc.</t>
  </si>
  <si>
    <t>Yes</t>
  </si>
  <si>
    <t>SCH***</t>
  </si>
  <si>
    <t>PEIA Rate Increase</t>
  </si>
  <si>
    <t>SCH Increase</t>
  </si>
  <si>
    <t>Medicare CF*</t>
  </si>
  <si>
    <t>510001,94.99935,0.9689,0.246</t>
  </si>
  <si>
    <t>510002,101.74430385,0.9121,0.393</t>
  </si>
  <si>
    <t>510006,94.99935,0.9689,0.262</t>
  </si>
  <si>
    <t>510007,94.99935,1.0651,0.312</t>
  </si>
  <si>
    <t>510008,94.99935,1.0432,0.375</t>
  </si>
  <si>
    <t>510012,94.99935,0.9446,0.541</t>
  </si>
  <si>
    <t>510013,94.99935,0.9689,0.413</t>
  </si>
  <si>
    <t>510022,94.99935,1.0651,0.247</t>
  </si>
  <si>
    <t>510023,94.99935,0.9689,0.257</t>
  </si>
  <si>
    <t>510024,94.99935,0.9689,0.361</t>
  </si>
  <si>
    <t>510029,94.99935,1.0651,0.303</t>
  </si>
  <si>
    <t>510030,101.74430385,1.0432,0.529</t>
  </si>
  <si>
    <t>510031,94.99935,1.0651,0.312</t>
  </si>
  <si>
    <t>510038,94.99935,0.7797,0.652</t>
  </si>
  <si>
    <t>510046,94.99935,0.9121,0.35</t>
  </si>
  <si>
    <t>510048,101.74430385,0.9121,0.233</t>
  </si>
  <si>
    <t>510050,94.99935,0.9689,0.345</t>
  </si>
  <si>
    <t>510055,94.99935,1.0651,0.264</t>
  </si>
  <si>
    <t>510058,94.99935,0.9446,0.259</t>
  </si>
  <si>
    <t>510062,94.99935,0.9121,0.362</t>
  </si>
  <si>
    <t>510070,94.99935,0.9121,0.197</t>
  </si>
  <si>
    <t>510072,101.74430385,0.7797,0.479</t>
  </si>
  <si>
    <t>510086,101.74430385,0.9121,0.853</t>
  </si>
  <si>
    <t>510091,94.99935,1.0651,0.689</t>
  </si>
  <si>
    <t>510093,94.99935,0.9689,0.385</t>
  </si>
  <si>
    <t>OPPS CF CY2024</t>
  </si>
  <si>
    <t>GAF RY2023 - 24</t>
  </si>
  <si>
    <t>CCR RY2023 - 24</t>
  </si>
  <si>
    <t>*Source: Federal Register, Final Rule, Hospital Outpatient PPS, Vol. 88, No. 224, Wednesday, November 22, 2023, p. 81581.  Medicare conversion factor is $87.382 multiplied by 111%.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</si>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</sst>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_(* #,##0.0000_);_(* \(#,##0.0000\);_(* &quot;-&quot;??_);_(@_)"/>
    <numFmt numFmtId="165" formatCode="0.0000"/>
    <numFmt numFmtId="166" formatCode="0.00000"/>
    <numFmt numFmtId="167" formatCode="0.000"/>
  </numFmts>
  <fonts count="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49" fontId="0" fillId="0" borderId="0" xfId="0" applyNumberFormat="1"/>
    <xf numFmtId="165" fontId="0" fillId="0" borderId="0" xfId="0" applyNumberFormat="1"/>
    <xf numFmtId="8" fontId="0" fillId="0" borderId="0" xfId="0" applyNumberFormat="1"/>
    <xf numFmtId="10" fontId="0" fillId="0" borderId="0" xfId="0" applyNumberFormat="1"/>
    <xf numFmtId="9" fontId="0" fillId="0" borderId="0" xfId="0" applyNumberFormat="1"/>
    <xf numFmtId="0" fontId="0" fillId="2" borderId="0" xfId="0" applyFill="1" applyAlignment="1">
      <alignment horizontal="center"/>
    </xf>
    <xf numFmtId="43" fontId="0" fillId="0" borderId="0" xfId="0" applyNumberFormat="1"/>
    <xf numFmtId="166" fontId="0" fillId="0" borderId="0" xfId="0" applyNumberFormat="1"/>
    <xf numFmtId="2" fontId="0" fillId="0" borderId="0" xfId="0" applyNumberFormat="1"/>
    <xf numFmtId="9" fontId="0" fillId="0" borderId="0" xfId="2" applyFont="1"/>
    <xf numFmtId="0" fontId="2" fillId="0" borderId="0" xfId="0" applyFont="1"/>
    <xf numFmtId="0" fontId="0" fillId="0" borderId="0" xfId="0" applyAlignment="1">
      <alignment horizontal="right"/>
    </xf>
    <xf numFmtId="167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workbookViewId="0">
      <selection activeCell="I10" sqref="I10"/>
    </sheetView>
  </sheetViews>
  <sheetFormatPr defaultRowHeight="13.8" x14ac:dyDescent="0.3"/>
  <cols>
    <col min="2" max="2" width="6.5546875" bestFit="1" customWidth="1"/>
    <col min="3" max="5" width="13.88671875" bestFit="1" customWidth="1"/>
    <col min="6" max="6" width="6.5546875" bestFit="1" customWidth="1"/>
    <col min="7" max="7" width="8" bestFit="1" customWidth="1"/>
    <col min="8" max="8" width="32.6640625" bestFit="1" customWidth="1"/>
    <col min="9" max="9" width="18.5546875" bestFit="1" customWidth="1"/>
    <col min="10" max="10" width="31.109375" customWidth="1"/>
  </cols>
  <sheetData>
    <row r="1" spans="1:13" x14ac:dyDescent="0.3">
      <c r="B1" s="13" t="s">
        <v>73</v>
      </c>
      <c r="C1">
        <v>87.382000000000005</v>
      </c>
    </row>
    <row r="2" spans="1:13" x14ac:dyDescent="0.3">
      <c r="B2" s="13" t="s">
        <v>71</v>
      </c>
      <c r="C2" s="5">
        <v>1.1100000000000001</v>
      </c>
    </row>
    <row r="3" spans="1:13" x14ac:dyDescent="0.3">
      <c r="B3" s="13" t="s">
        <v>72</v>
      </c>
      <c r="C3" s="5">
        <v>1.071</v>
      </c>
    </row>
    <row r="4" spans="1:13" x14ac:dyDescent="0.3">
      <c r="C4" t="s">
        <v>99</v>
      </c>
      <c r="D4" t="s">
        <v>100</v>
      </c>
      <c r="E4" t="s">
        <v>101</v>
      </c>
      <c r="L4" s="3"/>
    </row>
    <row r="5" spans="1:13" x14ac:dyDescent="0.3">
      <c r="A5" s="7" t="s">
        <v>1</v>
      </c>
      <c r="B5" s="7" t="s">
        <v>70</v>
      </c>
      <c r="C5" s="7" t="s">
        <v>62</v>
      </c>
      <c r="D5" s="7" t="s">
        <v>2</v>
      </c>
      <c r="E5" s="7" t="s">
        <v>3</v>
      </c>
      <c r="F5" s="7" t="s">
        <v>0</v>
      </c>
      <c r="G5" s="7" t="s">
        <v>4</v>
      </c>
      <c r="H5" s="7" t="s">
        <v>5</v>
      </c>
      <c r="I5" s="7" t="s">
        <v>6</v>
      </c>
      <c r="J5" s="7" t="s">
        <v>7</v>
      </c>
    </row>
    <row r="6" spans="1:13" x14ac:dyDescent="0.3">
      <c r="A6" s="2" t="s">
        <v>8</v>
      </c>
      <c r="B6" s="2" t="s">
        <v>103</v>
      </c>
      <c r="C6" s="10">
        <f>IF(B6="Yes", $C$1*$C$2*$C$3, $C$1*$C$2)</f>
        <v>96.99402000000002</v>
      </c>
      <c r="D6" s="3">
        <v>0.97299999999999998</v>
      </c>
      <c r="E6" s="14">
        <v>0.23499999999999999</v>
      </c>
      <c r="F6" s="2" t="s">
        <v>31</v>
      </c>
      <c r="G6" s="2" t="s">
        <v>8</v>
      </c>
      <c r="H6" t="s">
        <v>32</v>
      </c>
      <c r="J6" t="str">
        <f>A6 &amp; "," &amp; C6 &amp; "," &amp; D6 &amp; "," &amp; E6</f>
        <v>510001,96.99402,0.973,0.235</v>
      </c>
      <c r="K6" s="10"/>
      <c r="M6" s="3"/>
    </row>
    <row r="7" spans="1:13" x14ac:dyDescent="0.3">
      <c r="A7" s="2" t="s">
        <v>9</v>
      </c>
      <c r="B7" s="2" t="s">
        <v>69</v>
      </c>
      <c r="C7" s="10">
        <f t="shared" ref="C7:C30" si="0">IF(B7="Yes", $C$1*$C$2*$C$3, $C$1*$C$2)</f>
        <v>103.88059542000002</v>
      </c>
      <c r="D7" s="3">
        <v>0.96179999999999999</v>
      </c>
      <c r="E7" s="14">
        <v>0.36</v>
      </c>
      <c r="F7" s="2" t="s">
        <v>33</v>
      </c>
      <c r="G7" s="2" t="s">
        <v>9</v>
      </c>
      <c r="H7" t="s">
        <v>34</v>
      </c>
      <c r="J7" t="str">
        <f t="shared" ref="J7:J29" si="1">A7 &amp; "," &amp; C7 &amp; "," &amp; D7 &amp; "," &amp; E7</f>
        <v>510002,103.88059542,0.9618,0.36</v>
      </c>
      <c r="M7" s="3"/>
    </row>
    <row r="8" spans="1:13" x14ac:dyDescent="0.3">
      <c r="A8" s="2" t="s">
        <v>10</v>
      </c>
      <c r="B8" s="2" t="s">
        <v>69</v>
      </c>
      <c r="C8" s="10">
        <f t="shared" si="0"/>
        <v>103.88059542000002</v>
      </c>
      <c r="D8" s="3">
        <v>0.97299999999999998</v>
      </c>
      <c r="E8" s="14">
        <v>0.23400000000000001</v>
      </c>
      <c r="F8" s="2" t="s">
        <v>31</v>
      </c>
      <c r="G8" s="2" t="s">
        <v>10</v>
      </c>
      <c r="H8" t="s">
        <v>35</v>
      </c>
      <c r="J8" t="str">
        <f t="shared" si="1"/>
        <v>510006,103.88059542,0.973,0.234</v>
      </c>
      <c r="M8" s="3"/>
    </row>
    <row r="9" spans="1:13" x14ac:dyDescent="0.3">
      <c r="A9" s="2" t="s">
        <v>11</v>
      </c>
      <c r="B9" s="2" t="s">
        <v>103</v>
      </c>
      <c r="C9" s="10">
        <f t="shared" si="0"/>
        <v>96.99402000000002</v>
      </c>
      <c r="D9" s="3">
        <v>1.0476000000000001</v>
      </c>
      <c r="E9" s="14">
        <v>0.33200000000000002</v>
      </c>
      <c r="F9" s="2" t="s">
        <v>36</v>
      </c>
      <c r="G9" s="2" t="s">
        <v>11</v>
      </c>
      <c r="H9" t="s">
        <v>37</v>
      </c>
      <c r="J9" t="str">
        <f t="shared" si="1"/>
        <v>510007,96.99402,1.0476,0.332</v>
      </c>
      <c r="M9" s="3"/>
    </row>
    <row r="10" spans="1:13" x14ac:dyDescent="0.3">
      <c r="A10" s="2" t="s">
        <v>12</v>
      </c>
      <c r="B10" s="2" t="s">
        <v>103</v>
      </c>
      <c r="C10" s="10">
        <f t="shared" si="0"/>
        <v>96.99402000000002</v>
      </c>
      <c r="D10" s="3">
        <v>1.0218</v>
      </c>
      <c r="E10" s="14">
        <v>0.35699999999999998</v>
      </c>
      <c r="F10" s="2" t="s">
        <v>38</v>
      </c>
      <c r="G10" s="2" t="s">
        <v>12</v>
      </c>
      <c r="H10" t="s">
        <v>39</v>
      </c>
      <c r="J10" t="str">
        <f t="shared" si="1"/>
        <v>510008,96.99402,1.0218,0.357</v>
      </c>
      <c r="M10" s="3"/>
    </row>
    <row r="11" spans="1:13" x14ac:dyDescent="0.3">
      <c r="A11" s="2" t="s">
        <v>13</v>
      </c>
      <c r="B11" s="2" t="s">
        <v>103</v>
      </c>
      <c r="C11" s="10">
        <f t="shared" si="0"/>
        <v>96.99402000000002</v>
      </c>
      <c r="D11" s="3">
        <v>0.97219999999999995</v>
      </c>
      <c r="E11" s="14">
        <v>0.56799999999999995</v>
      </c>
      <c r="F11" s="2" t="s">
        <v>40</v>
      </c>
      <c r="G11" s="2" t="s">
        <v>13</v>
      </c>
      <c r="H11" t="s">
        <v>41</v>
      </c>
      <c r="J11" t="str">
        <f t="shared" si="1"/>
        <v>510012,96.99402,0.9722,0.568</v>
      </c>
      <c r="M11" s="3"/>
    </row>
    <row r="12" spans="1:13" x14ac:dyDescent="0.3">
      <c r="A12" s="2" t="s">
        <v>14</v>
      </c>
      <c r="B12" s="2" t="s">
        <v>103</v>
      </c>
      <c r="C12" s="10">
        <f t="shared" si="0"/>
        <v>96.99402000000002</v>
      </c>
      <c r="D12" s="3">
        <v>0.97299999999999998</v>
      </c>
      <c r="E12" s="14">
        <v>0.40799999999999997</v>
      </c>
      <c r="F12" s="2" t="s">
        <v>31</v>
      </c>
      <c r="G12" s="2" t="s">
        <v>14</v>
      </c>
      <c r="H12" t="s">
        <v>42</v>
      </c>
      <c r="J12" t="str">
        <f t="shared" si="1"/>
        <v>510013,96.99402,0.973,0.408</v>
      </c>
      <c r="M12" s="3"/>
    </row>
    <row r="13" spans="1:13" x14ac:dyDescent="0.3">
      <c r="A13" s="2" t="s">
        <v>15</v>
      </c>
      <c r="B13" s="2" t="s">
        <v>103</v>
      </c>
      <c r="C13" s="10">
        <f t="shared" si="0"/>
        <v>96.99402000000002</v>
      </c>
      <c r="D13" s="3">
        <v>1.0476000000000001</v>
      </c>
      <c r="E13" s="14">
        <v>0.24099999999999999</v>
      </c>
      <c r="F13" s="2" t="s">
        <v>36</v>
      </c>
      <c r="G13" s="2" t="s">
        <v>15</v>
      </c>
      <c r="H13" t="s">
        <v>43</v>
      </c>
      <c r="J13" t="str">
        <f t="shared" si="1"/>
        <v>510022,96.99402,1.0476,0.241</v>
      </c>
      <c r="M13" s="3"/>
    </row>
    <row r="14" spans="1:13" x14ac:dyDescent="0.3">
      <c r="A14" s="2" t="s">
        <v>16</v>
      </c>
      <c r="B14" s="2" t="s">
        <v>103</v>
      </c>
      <c r="C14" s="10">
        <f t="shared" si="0"/>
        <v>96.99402000000002</v>
      </c>
      <c r="D14" s="3">
        <v>0.97299999999999998</v>
      </c>
      <c r="E14" s="14">
        <v>0.221</v>
      </c>
      <c r="F14" s="2" t="s">
        <v>31</v>
      </c>
      <c r="G14" s="2" t="s">
        <v>16</v>
      </c>
      <c r="H14" t="s">
        <v>44</v>
      </c>
      <c r="J14" t="str">
        <f t="shared" si="1"/>
        <v>510023,96.99402,0.973,0.221</v>
      </c>
      <c r="M14" s="3"/>
    </row>
    <row r="15" spans="1:13" x14ac:dyDescent="0.3">
      <c r="A15" s="2" t="s">
        <v>17</v>
      </c>
      <c r="B15" s="2" t="s">
        <v>103</v>
      </c>
      <c r="C15" s="10">
        <f t="shared" si="0"/>
        <v>96.99402000000002</v>
      </c>
      <c r="D15" s="3">
        <v>0.97299999999999998</v>
      </c>
      <c r="E15" s="14">
        <v>0.376</v>
      </c>
      <c r="F15" s="2" t="s">
        <v>31</v>
      </c>
      <c r="G15" s="2" t="s">
        <v>17</v>
      </c>
      <c r="H15" t="s">
        <v>59</v>
      </c>
      <c r="J15" t="str">
        <f t="shared" si="1"/>
        <v>510024,96.99402,0.973,0.376</v>
      </c>
      <c r="M15" s="3"/>
    </row>
    <row r="16" spans="1:13" x14ac:dyDescent="0.3">
      <c r="A16" s="2" t="s">
        <v>18</v>
      </c>
      <c r="B16" s="2" t="s">
        <v>103</v>
      </c>
      <c r="C16" s="10">
        <f t="shared" si="0"/>
        <v>96.99402000000002</v>
      </c>
      <c r="D16" s="3">
        <v>1.0476000000000001</v>
      </c>
      <c r="E16" s="14">
        <v>0.314</v>
      </c>
      <c r="F16" s="2" t="s">
        <v>36</v>
      </c>
      <c r="G16" s="2" t="s">
        <v>18</v>
      </c>
      <c r="H16" t="s">
        <v>45</v>
      </c>
      <c r="J16" t="str">
        <f t="shared" si="1"/>
        <v>510029,96.99402,1.0476,0.314</v>
      </c>
      <c r="M16" s="3"/>
    </row>
    <row r="17" spans="1:13" x14ac:dyDescent="0.3">
      <c r="A17" s="2" t="s">
        <v>19</v>
      </c>
      <c r="B17" s="2" t="s">
        <v>69</v>
      </c>
      <c r="C17" s="10">
        <f t="shared" si="0"/>
        <v>103.88059542000002</v>
      </c>
      <c r="D17" s="3">
        <v>1.0218</v>
      </c>
      <c r="E17" s="14">
        <v>0.53200000000000003</v>
      </c>
      <c r="F17" s="2" t="s">
        <v>38</v>
      </c>
      <c r="G17" s="2" t="s">
        <v>19</v>
      </c>
      <c r="H17" t="s">
        <v>60</v>
      </c>
      <c r="J17" t="str">
        <f t="shared" si="1"/>
        <v>510030,103.88059542,1.0218,0.532</v>
      </c>
      <c r="M17" s="3"/>
    </row>
    <row r="18" spans="1:13" x14ac:dyDescent="0.3">
      <c r="A18" s="2" t="s">
        <v>20</v>
      </c>
      <c r="B18" s="2" t="s">
        <v>103</v>
      </c>
      <c r="C18" s="10">
        <f t="shared" si="0"/>
        <v>96.99402000000002</v>
      </c>
      <c r="D18" s="3">
        <v>1.0476000000000001</v>
      </c>
      <c r="E18" s="14">
        <v>0.442</v>
      </c>
      <c r="F18" s="2" t="s">
        <v>36</v>
      </c>
      <c r="G18" s="2" t="s">
        <v>20</v>
      </c>
      <c r="H18" t="s">
        <v>46</v>
      </c>
      <c r="J18" t="str">
        <f t="shared" si="1"/>
        <v>510031,96.99402,1.0476,0.442</v>
      </c>
      <c r="M18" s="3"/>
    </row>
    <row r="19" spans="1:13" x14ac:dyDescent="0.3">
      <c r="A19" s="2" t="s">
        <v>21</v>
      </c>
      <c r="B19" s="2" t="s">
        <v>103</v>
      </c>
      <c r="C19" s="10">
        <f t="shared" si="0"/>
        <v>96.99402000000002</v>
      </c>
      <c r="D19" s="3">
        <v>0.87470000000000003</v>
      </c>
      <c r="E19" s="14">
        <v>0.46300000000000002</v>
      </c>
      <c r="F19" s="2" t="s">
        <v>47</v>
      </c>
      <c r="G19" s="2" t="s">
        <v>21</v>
      </c>
      <c r="H19" t="s">
        <v>48</v>
      </c>
      <c r="J19" t="str">
        <f t="shared" si="1"/>
        <v>510038,96.99402,0.8747,0.463</v>
      </c>
      <c r="M19" s="3"/>
    </row>
    <row r="20" spans="1:13" x14ac:dyDescent="0.3">
      <c r="A20" s="2" t="s">
        <v>22</v>
      </c>
      <c r="B20" s="2" t="s">
        <v>69</v>
      </c>
      <c r="C20" s="10">
        <f t="shared" si="0"/>
        <v>103.88059542000002</v>
      </c>
      <c r="D20" s="3">
        <v>0.96179999999999999</v>
      </c>
      <c r="E20" s="14">
        <v>0.32800000000000001</v>
      </c>
      <c r="F20" s="2" t="s">
        <v>33</v>
      </c>
      <c r="G20" s="2" t="s">
        <v>22</v>
      </c>
      <c r="H20" t="s">
        <v>49</v>
      </c>
      <c r="J20" t="str">
        <f t="shared" si="1"/>
        <v>510046,103.88059542,0.9618,0.328</v>
      </c>
      <c r="M20" s="3"/>
    </row>
    <row r="21" spans="1:13" x14ac:dyDescent="0.3">
      <c r="A21" s="2" t="s">
        <v>23</v>
      </c>
      <c r="B21" s="2" t="s">
        <v>69</v>
      </c>
      <c r="C21" s="10">
        <f t="shared" si="0"/>
        <v>103.88059542000002</v>
      </c>
      <c r="D21" s="3">
        <v>0.96179999999999999</v>
      </c>
      <c r="E21" s="14">
        <v>0.2</v>
      </c>
      <c r="F21" s="2" t="s">
        <v>33</v>
      </c>
      <c r="G21" s="2" t="s">
        <v>23</v>
      </c>
      <c r="H21" t="s">
        <v>50</v>
      </c>
      <c r="J21" t="str">
        <f t="shared" si="1"/>
        <v>510048,103.88059542,0.9618,0.2</v>
      </c>
      <c r="M21" s="3"/>
    </row>
    <row r="22" spans="1:13" x14ac:dyDescent="0.3">
      <c r="A22" s="2" t="s">
        <v>24</v>
      </c>
      <c r="B22" s="2" t="s">
        <v>103</v>
      </c>
      <c r="C22" s="10">
        <f t="shared" si="0"/>
        <v>96.99402000000002</v>
      </c>
      <c r="D22" s="3">
        <v>0.97299999999999998</v>
      </c>
      <c r="E22" s="14">
        <v>0.32700000000000001</v>
      </c>
      <c r="F22" s="2" t="s">
        <v>31</v>
      </c>
      <c r="G22" s="2" t="s">
        <v>24</v>
      </c>
      <c r="H22" t="s">
        <v>51</v>
      </c>
      <c r="J22" t="str">
        <f t="shared" si="1"/>
        <v>510050,96.99402,0.973,0.327</v>
      </c>
      <c r="M22" s="3"/>
    </row>
    <row r="23" spans="1:13" x14ac:dyDescent="0.3">
      <c r="A23" s="2" t="s">
        <v>25</v>
      </c>
      <c r="B23" s="2" t="s">
        <v>103</v>
      </c>
      <c r="C23" s="10">
        <f t="shared" si="0"/>
        <v>96.99402000000002</v>
      </c>
      <c r="D23" s="3">
        <v>1.0476000000000001</v>
      </c>
      <c r="E23" s="14">
        <v>0.26400000000000001</v>
      </c>
      <c r="F23" s="2" t="s">
        <v>36</v>
      </c>
      <c r="G23" s="2" t="s">
        <v>25</v>
      </c>
      <c r="H23" t="s">
        <v>52</v>
      </c>
      <c r="J23" t="str">
        <f t="shared" si="1"/>
        <v>510055,96.99402,1.0476,0.264</v>
      </c>
      <c r="M23" s="3"/>
    </row>
    <row r="24" spans="1:13" x14ac:dyDescent="0.3">
      <c r="A24" s="2" t="s">
        <v>26</v>
      </c>
      <c r="B24" s="2" t="s">
        <v>103</v>
      </c>
      <c r="C24" s="10">
        <f t="shared" si="0"/>
        <v>96.99402000000002</v>
      </c>
      <c r="D24" s="3">
        <v>0.97219999999999995</v>
      </c>
      <c r="E24" s="14">
        <v>0.245</v>
      </c>
      <c r="F24" s="2" t="s">
        <v>40</v>
      </c>
      <c r="G24" s="2" t="s">
        <v>26</v>
      </c>
      <c r="H24" t="s">
        <v>61</v>
      </c>
      <c r="J24" t="str">
        <f t="shared" si="1"/>
        <v>510058,96.99402,0.9722,0.245</v>
      </c>
      <c r="M24" s="3"/>
    </row>
    <row r="25" spans="1:13" x14ac:dyDescent="0.3">
      <c r="A25" s="2" t="s">
        <v>27</v>
      </c>
      <c r="B25" s="2" t="s">
        <v>103</v>
      </c>
      <c r="C25" s="10">
        <f t="shared" si="0"/>
        <v>96.99402000000002</v>
      </c>
      <c r="D25" s="3">
        <v>0.96179999999999999</v>
      </c>
      <c r="E25" s="14">
        <v>0.433</v>
      </c>
      <c r="F25" s="2" t="s">
        <v>33</v>
      </c>
      <c r="G25" s="2" t="s">
        <v>27</v>
      </c>
      <c r="H25" t="s">
        <v>54</v>
      </c>
      <c r="J25" t="str">
        <f t="shared" si="1"/>
        <v>510062,96.99402,0.9618,0.433</v>
      </c>
      <c r="M25" s="3"/>
    </row>
    <row r="26" spans="1:13" x14ac:dyDescent="0.3">
      <c r="A26" s="2" t="s">
        <v>28</v>
      </c>
      <c r="B26" s="2" t="s">
        <v>103</v>
      </c>
      <c r="C26" s="10">
        <f t="shared" si="0"/>
        <v>96.99402000000002</v>
      </c>
      <c r="D26" s="3">
        <v>0.96179999999999999</v>
      </c>
      <c r="E26" s="14">
        <v>0.20699999999999999</v>
      </c>
      <c r="F26" s="2" t="s">
        <v>33</v>
      </c>
      <c r="G26" s="2" t="s">
        <v>28</v>
      </c>
      <c r="H26" t="s">
        <v>55</v>
      </c>
      <c r="J26" t="str">
        <f t="shared" si="1"/>
        <v>510070,96.99402,0.9618,0.207</v>
      </c>
      <c r="M26" s="3"/>
    </row>
    <row r="27" spans="1:13" x14ac:dyDescent="0.3">
      <c r="A27" s="2" t="s">
        <v>29</v>
      </c>
      <c r="B27" s="2" t="s">
        <v>69</v>
      </c>
      <c r="C27" s="10">
        <f t="shared" si="0"/>
        <v>103.88059542000002</v>
      </c>
      <c r="D27" s="3">
        <v>0.87470000000000003</v>
      </c>
      <c r="E27" s="14">
        <v>0.34499999999999997</v>
      </c>
      <c r="F27" s="2" t="s">
        <v>47</v>
      </c>
      <c r="G27" s="2" t="s">
        <v>29</v>
      </c>
      <c r="H27" t="s">
        <v>56</v>
      </c>
      <c r="J27" t="str">
        <f t="shared" si="1"/>
        <v>510072,103.88059542,0.8747,0.345</v>
      </c>
      <c r="M27" s="3"/>
    </row>
    <row r="28" spans="1:13" x14ac:dyDescent="0.3">
      <c r="A28" s="2" t="s">
        <v>30</v>
      </c>
      <c r="B28" s="2" t="s">
        <v>69</v>
      </c>
      <c r="C28" s="10">
        <f t="shared" si="0"/>
        <v>103.88059542000002</v>
      </c>
      <c r="D28" s="3">
        <v>0.96179999999999999</v>
      </c>
      <c r="E28" s="14">
        <v>0.81</v>
      </c>
      <c r="F28" s="2" t="s">
        <v>33</v>
      </c>
      <c r="G28" s="2" t="s">
        <v>30</v>
      </c>
      <c r="H28" t="s">
        <v>57</v>
      </c>
      <c r="J28" t="str">
        <f t="shared" si="1"/>
        <v>510086,103.88059542,0.9618,0.81</v>
      </c>
      <c r="M28" s="3"/>
    </row>
    <row r="29" spans="1:13" x14ac:dyDescent="0.3">
      <c r="A29" s="2" t="s">
        <v>58</v>
      </c>
      <c r="B29" s="2" t="s">
        <v>103</v>
      </c>
      <c r="C29" s="10">
        <f t="shared" si="0"/>
        <v>96.99402000000002</v>
      </c>
      <c r="D29" s="3">
        <v>1.0476000000000001</v>
      </c>
      <c r="E29" s="14">
        <v>0.57999999999999996</v>
      </c>
      <c r="F29" s="2" t="s">
        <v>36</v>
      </c>
      <c r="G29" s="2" t="s">
        <v>58</v>
      </c>
      <c r="H29" t="s">
        <v>53</v>
      </c>
      <c r="J29" t="str">
        <f t="shared" si="1"/>
        <v>510091,96.99402,1.0476,0.58</v>
      </c>
      <c r="M29" s="3"/>
    </row>
    <row r="30" spans="1:13" x14ac:dyDescent="0.3">
      <c r="A30" s="2" t="s">
        <v>67</v>
      </c>
      <c r="B30" s="2" t="s">
        <v>103</v>
      </c>
      <c r="C30" s="10">
        <f t="shared" si="0"/>
        <v>96.99402000000002</v>
      </c>
      <c r="D30" s="3">
        <v>0.97299999999999998</v>
      </c>
      <c r="E30" s="14">
        <v>0.29099999999999998</v>
      </c>
      <c r="F30" s="2" t="s">
        <v>31</v>
      </c>
      <c r="G30" s="2" t="s">
        <v>67</v>
      </c>
      <c r="H30" t="s">
        <v>68</v>
      </c>
      <c r="J30" t="str">
        <f t="shared" ref="J30" si="2">A30 &amp; "," &amp; C30 &amp; "," &amp; D30 &amp; "," &amp; E30</f>
        <v>510093,96.99402,0.973,0.291</v>
      </c>
      <c r="M30" s="3"/>
    </row>
    <row r="32" spans="1:13" x14ac:dyDescent="0.3">
      <c r="A32" s="12" t="s">
        <v>102</v>
      </c>
      <c r="B32" s="12"/>
    </row>
    <row r="33" spans="1:13" x14ac:dyDescent="0.3">
      <c r="A33" t="s">
        <v>63</v>
      </c>
      <c r="L33" s="6"/>
      <c r="M33" s="4"/>
    </row>
    <row r="37" spans="1:13" x14ac:dyDescent="0.3">
      <c r="I37" s="11"/>
    </row>
    <row r="39" spans="1:13" x14ac:dyDescent="0.3">
      <c r="I39" s="11"/>
    </row>
  </sheetData>
  <sortState xmlns:xlrd2="http://schemas.microsoft.com/office/spreadsheetml/2017/richdata2" ref="A3:I31">
    <sortCondition ref="A3:A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J28"/>
  <sheetViews>
    <sheetView workbookViewId="0">
      <selection activeCell="C3" sqref="C3:C27"/>
    </sheetView>
  </sheetViews>
  <sheetFormatPr defaultRowHeight="13.8" x14ac:dyDescent="0.3"/>
  <cols>
    <col min="3" max="3" width="18" customWidth="1"/>
    <col min="4" max="5" width="13.88671875" bestFit="1" customWidth="1"/>
    <col min="7" max="7" width="8.109375" bestFit="1" customWidth="1"/>
    <col min="8" max="8" width="33" bestFit="1" customWidth="1"/>
    <col min="9" max="9" width="14.5546875" bestFit="1" customWidth="1"/>
    <col min="10" max="10" width="24" bestFit="1" customWidth="1"/>
  </cols>
  <sheetData>
    <row r="1" spans="1:10" x14ac:dyDescent="0.3">
      <c r="C1" t="s">
        <v>64</v>
      </c>
      <c r="D1" t="s">
        <v>65</v>
      </c>
      <c r="E1" t="s">
        <v>66</v>
      </c>
    </row>
    <row r="2" spans="1:10" x14ac:dyDescent="0.3">
      <c r="A2" s="7" t="s">
        <v>1</v>
      </c>
      <c r="B2" s="7" t="s">
        <v>70</v>
      </c>
      <c r="C2" s="7" t="s">
        <v>62</v>
      </c>
      <c r="D2" s="7" t="s">
        <v>2</v>
      </c>
      <c r="E2" s="7" t="s">
        <v>3</v>
      </c>
      <c r="F2" s="7" t="s">
        <v>0</v>
      </c>
      <c r="G2" s="7" t="s">
        <v>4</v>
      </c>
      <c r="H2" s="7" t="s">
        <v>5</v>
      </c>
      <c r="I2" s="7" t="s">
        <v>6</v>
      </c>
      <c r="J2" s="7" t="s">
        <v>7</v>
      </c>
    </row>
    <row r="3" spans="1:10" x14ac:dyDescent="0.3">
      <c r="A3" s="2" t="s">
        <v>8</v>
      </c>
      <c r="B3" s="2"/>
      <c r="C3">
        <v>94.999350000000007</v>
      </c>
      <c r="D3" s="3">
        <v>0.98070000000000002</v>
      </c>
      <c r="E3" s="1">
        <v>0.246</v>
      </c>
      <c r="F3" s="2" t="s">
        <v>31</v>
      </c>
      <c r="G3" s="2" t="s">
        <v>8</v>
      </c>
      <c r="H3" t="s">
        <v>32</v>
      </c>
      <c r="J3" t="s">
        <v>74</v>
      </c>
    </row>
    <row r="4" spans="1:10" x14ac:dyDescent="0.3">
      <c r="A4" s="2" t="s">
        <v>9</v>
      </c>
      <c r="B4" s="2" t="s">
        <v>69</v>
      </c>
      <c r="C4" s="9">
        <v>101.74430385000001</v>
      </c>
      <c r="D4" s="3">
        <v>0.94550000000000001</v>
      </c>
      <c r="E4" s="1">
        <v>0.39300000000000002</v>
      </c>
      <c r="F4" s="2" t="s">
        <v>33</v>
      </c>
      <c r="G4" s="2" t="s">
        <v>9</v>
      </c>
      <c r="H4" t="s">
        <v>34</v>
      </c>
      <c r="J4" t="s">
        <v>75</v>
      </c>
    </row>
    <row r="5" spans="1:10" x14ac:dyDescent="0.3">
      <c r="A5" s="2" t="s">
        <v>10</v>
      </c>
      <c r="B5" s="2"/>
      <c r="C5">
        <v>101.74430385000001</v>
      </c>
      <c r="D5" s="3">
        <v>0.98070000000000002</v>
      </c>
      <c r="E5" s="1">
        <v>0.26200000000000001</v>
      </c>
      <c r="F5" s="2" t="s">
        <v>31</v>
      </c>
      <c r="G5" s="2" t="s">
        <v>10</v>
      </c>
      <c r="H5" t="s">
        <v>35</v>
      </c>
      <c r="J5" t="s">
        <v>76</v>
      </c>
    </row>
    <row r="6" spans="1:10" x14ac:dyDescent="0.3">
      <c r="A6" s="2" t="s">
        <v>11</v>
      </c>
      <c r="B6" s="2"/>
      <c r="C6">
        <v>94.999350000000007</v>
      </c>
      <c r="D6" s="3">
        <v>1.044</v>
      </c>
      <c r="E6" s="1">
        <v>0.312</v>
      </c>
      <c r="F6" s="2" t="s">
        <v>36</v>
      </c>
      <c r="G6" s="2" t="s">
        <v>11</v>
      </c>
      <c r="H6" t="s">
        <v>37</v>
      </c>
      <c r="J6" t="s">
        <v>77</v>
      </c>
    </row>
    <row r="7" spans="1:10" x14ac:dyDescent="0.3">
      <c r="A7" s="2" t="s">
        <v>12</v>
      </c>
      <c r="B7" s="2"/>
      <c r="C7">
        <v>94.999350000000007</v>
      </c>
      <c r="D7" s="3">
        <v>1.0291999999999999</v>
      </c>
      <c r="E7" s="1">
        <v>0.375</v>
      </c>
      <c r="F7" s="2" t="s">
        <v>38</v>
      </c>
      <c r="G7" s="2" t="s">
        <v>12</v>
      </c>
      <c r="H7" t="s">
        <v>39</v>
      </c>
      <c r="J7" t="s">
        <v>78</v>
      </c>
    </row>
    <row r="8" spans="1:10" x14ac:dyDescent="0.3">
      <c r="A8" s="2" t="s">
        <v>13</v>
      </c>
      <c r="B8" s="2"/>
      <c r="C8">
        <v>94.999350000000007</v>
      </c>
      <c r="D8" s="3">
        <v>0.9657</v>
      </c>
      <c r="E8" s="1">
        <v>0.54100000000000004</v>
      </c>
      <c r="F8" s="2" t="s">
        <v>40</v>
      </c>
      <c r="G8" s="2" t="s">
        <v>13</v>
      </c>
      <c r="H8" t="s">
        <v>41</v>
      </c>
      <c r="J8" t="s">
        <v>79</v>
      </c>
    </row>
    <row r="9" spans="1:10" x14ac:dyDescent="0.3">
      <c r="A9" s="2" t="s">
        <v>14</v>
      </c>
      <c r="B9" s="2"/>
      <c r="C9">
        <v>94.999350000000007</v>
      </c>
      <c r="D9" s="3">
        <v>0.98070000000000002</v>
      </c>
      <c r="E9" s="1">
        <v>0.41299999999999998</v>
      </c>
      <c r="F9" s="2" t="s">
        <v>31</v>
      </c>
      <c r="G9" s="2" t="s">
        <v>14</v>
      </c>
      <c r="H9" t="s">
        <v>42</v>
      </c>
      <c r="J9" t="s">
        <v>80</v>
      </c>
    </row>
    <row r="10" spans="1:10" x14ac:dyDescent="0.3">
      <c r="A10" s="2" t="s">
        <v>15</v>
      </c>
      <c r="B10" s="2"/>
      <c r="C10">
        <v>94.999350000000007</v>
      </c>
      <c r="D10" s="3">
        <v>1.044</v>
      </c>
      <c r="E10" s="1">
        <v>0.247</v>
      </c>
      <c r="F10" s="2" t="s">
        <v>36</v>
      </c>
      <c r="G10" s="2" t="s">
        <v>15</v>
      </c>
      <c r="H10" t="s">
        <v>43</v>
      </c>
      <c r="J10" t="s">
        <v>81</v>
      </c>
    </row>
    <row r="11" spans="1:10" x14ac:dyDescent="0.3">
      <c r="A11" s="2" t="s">
        <v>16</v>
      </c>
      <c r="B11" s="2"/>
      <c r="C11">
        <v>94.999350000000007</v>
      </c>
      <c r="D11" s="3">
        <v>0.98070000000000002</v>
      </c>
      <c r="E11" s="1">
        <v>0.25700000000000001</v>
      </c>
      <c r="F11" s="2" t="s">
        <v>31</v>
      </c>
      <c r="G11" s="2" t="s">
        <v>16</v>
      </c>
      <c r="H11" t="s">
        <v>44</v>
      </c>
      <c r="J11" t="s">
        <v>82</v>
      </c>
    </row>
    <row r="12" spans="1:10" x14ac:dyDescent="0.3">
      <c r="A12" s="2" t="s">
        <v>17</v>
      </c>
      <c r="B12" s="2"/>
      <c r="C12">
        <v>94.999350000000007</v>
      </c>
      <c r="D12" s="3">
        <v>0.98070000000000002</v>
      </c>
      <c r="E12" s="1">
        <v>0.36099999999999999</v>
      </c>
      <c r="F12" s="2" t="s">
        <v>31</v>
      </c>
      <c r="G12" s="2" t="s">
        <v>17</v>
      </c>
      <c r="H12" t="s">
        <v>59</v>
      </c>
      <c r="J12" t="s">
        <v>83</v>
      </c>
    </row>
    <row r="13" spans="1:10" x14ac:dyDescent="0.3">
      <c r="A13" s="2" t="s">
        <v>18</v>
      </c>
      <c r="B13" s="2"/>
      <c r="C13">
        <v>94.999350000000007</v>
      </c>
      <c r="D13" s="3">
        <v>1.044</v>
      </c>
      <c r="E13" s="1">
        <v>0.30299999999999999</v>
      </c>
      <c r="F13" s="2" t="s">
        <v>36</v>
      </c>
      <c r="G13" s="2" t="s">
        <v>18</v>
      </c>
      <c r="H13" t="s">
        <v>45</v>
      </c>
      <c r="J13" t="s">
        <v>84</v>
      </c>
    </row>
    <row r="14" spans="1:10" x14ac:dyDescent="0.3">
      <c r="A14" s="2" t="s">
        <v>19</v>
      </c>
      <c r="B14" s="2" t="s">
        <v>69</v>
      </c>
      <c r="C14" s="9">
        <v>101.74430385000001</v>
      </c>
      <c r="D14" s="3">
        <v>1.0291999999999999</v>
      </c>
      <c r="E14" s="1">
        <v>0.52900000000000003</v>
      </c>
      <c r="F14" s="2" t="s">
        <v>38</v>
      </c>
      <c r="G14" s="2" t="s">
        <v>19</v>
      </c>
      <c r="H14" t="s">
        <v>60</v>
      </c>
      <c r="J14" t="s">
        <v>85</v>
      </c>
    </row>
    <row r="15" spans="1:10" x14ac:dyDescent="0.3">
      <c r="A15" s="2" t="s">
        <v>20</v>
      </c>
      <c r="B15" s="2"/>
      <c r="C15">
        <v>94.999350000000007</v>
      </c>
      <c r="D15" s="3">
        <v>1.044</v>
      </c>
      <c r="E15" s="1">
        <v>0.312</v>
      </c>
      <c r="F15" s="2" t="s">
        <v>36</v>
      </c>
      <c r="G15" s="2" t="s">
        <v>20</v>
      </c>
      <c r="H15" t="s">
        <v>46</v>
      </c>
      <c r="J15" t="s">
        <v>86</v>
      </c>
    </row>
    <row r="16" spans="1:10" x14ac:dyDescent="0.3">
      <c r="A16" s="2" t="s">
        <v>21</v>
      </c>
      <c r="B16" s="2"/>
      <c r="C16">
        <v>94.999350000000007</v>
      </c>
      <c r="D16" s="3">
        <v>0.86339999999999995</v>
      </c>
      <c r="E16" s="1">
        <v>0.65200000000000002</v>
      </c>
      <c r="F16" s="2" t="s">
        <v>47</v>
      </c>
      <c r="G16" s="2" t="s">
        <v>21</v>
      </c>
      <c r="H16" t="s">
        <v>48</v>
      </c>
      <c r="J16" t="s">
        <v>87</v>
      </c>
    </row>
    <row r="17" spans="1:10" x14ac:dyDescent="0.3">
      <c r="A17" s="2" t="s">
        <v>22</v>
      </c>
      <c r="B17" s="2"/>
      <c r="C17">
        <v>94.999350000000007</v>
      </c>
      <c r="D17" s="3">
        <v>0.94550000000000001</v>
      </c>
      <c r="E17" s="1">
        <v>0.35</v>
      </c>
      <c r="F17" s="2" t="s">
        <v>33</v>
      </c>
      <c r="G17" s="2" t="s">
        <v>22</v>
      </c>
      <c r="H17" t="s">
        <v>49</v>
      </c>
      <c r="J17" t="s">
        <v>88</v>
      </c>
    </row>
    <row r="18" spans="1:10" x14ac:dyDescent="0.3">
      <c r="A18" s="2" t="s">
        <v>23</v>
      </c>
      <c r="B18" s="2" t="s">
        <v>69</v>
      </c>
      <c r="C18" s="9">
        <v>101.74430385000001</v>
      </c>
      <c r="D18" s="3">
        <v>0.94550000000000001</v>
      </c>
      <c r="E18" s="1">
        <v>0.23300000000000001</v>
      </c>
      <c r="F18" s="2" t="s">
        <v>33</v>
      </c>
      <c r="G18" s="2" t="s">
        <v>23</v>
      </c>
      <c r="H18" t="s">
        <v>50</v>
      </c>
      <c r="J18" t="s">
        <v>89</v>
      </c>
    </row>
    <row r="19" spans="1:10" x14ac:dyDescent="0.3">
      <c r="A19" s="2" t="s">
        <v>24</v>
      </c>
      <c r="B19" s="2"/>
      <c r="C19">
        <v>94.999350000000007</v>
      </c>
      <c r="D19" s="3">
        <v>0.98070000000000002</v>
      </c>
      <c r="E19" s="1">
        <v>0.34499999999999997</v>
      </c>
      <c r="F19" s="2" t="s">
        <v>31</v>
      </c>
      <c r="G19" s="2" t="s">
        <v>24</v>
      </c>
      <c r="H19" t="s">
        <v>51</v>
      </c>
      <c r="J19" t="s">
        <v>90</v>
      </c>
    </row>
    <row r="20" spans="1:10" x14ac:dyDescent="0.3">
      <c r="A20" s="2" t="s">
        <v>25</v>
      </c>
      <c r="B20" s="2"/>
      <c r="C20">
        <v>94.999350000000007</v>
      </c>
      <c r="D20" s="3">
        <v>1.044</v>
      </c>
      <c r="E20" s="1">
        <v>0.26400000000000001</v>
      </c>
      <c r="F20" s="2" t="s">
        <v>36</v>
      </c>
      <c r="G20" s="2" t="s">
        <v>25</v>
      </c>
      <c r="H20" t="s">
        <v>52</v>
      </c>
      <c r="J20" t="s">
        <v>91</v>
      </c>
    </row>
    <row r="21" spans="1:10" x14ac:dyDescent="0.3">
      <c r="A21" s="2" t="s">
        <v>26</v>
      </c>
      <c r="B21" s="2"/>
      <c r="C21">
        <v>94.999350000000007</v>
      </c>
      <c r="D21" s="3">
        <v>0.9657</v>
      </c>
      <c r="E21" s="1">
        <v>0.25900000000000001</v>
      </c>
      <c r="F21" s="2" t="s">
        <v>40</v>
      </c>
      <c r="G21" s="2" t="s">
        <v>26</v>
      </c>
      <c r="H21" t="s">
        <v>61</v>
      </c>
      <c r="J21" t="s">
        <v>92</v>
      </c>
    </row>
    <row r="22" spans="1:10" x14ac:dyDescent="0.3">
      <c r="A22" s="2" t="s">
        <v>27</v>
      </c>
      <c r="B22" s="2"/>
      <c r="C22">
        <v>94.999350000000007</v>
      </c>
      <c r="D22" s="3">
        <v>0.94550000000000001</v>
      </c>
      <c r="E22" s="1">
        <v>0.36199999999999999</v>
      </c>
      <c r="F22" s="2" t="s">
        <v>33</v>
      </c>
      <c r="G22" s="2" t="s">
        <v>27</v>
      </c>
      <c r="H22" t="s">
        <v>54</v>
      </c>
      <c r="J22" t="s">
        <v>93</v>
      </c>
    </row>
    <row r="23" spans="1:10" x14ac:dyDescent="0.3">
      <c r="A23" s="2" t="s">
        <v>28</v>
      </c>
      <c r="B23" s="2"/>
      <c r="C23">
        <v>94.999350000000007</v>
      </c>
      <c r="D23" s="3">
        <v>0.94550000000000001</v>
      </c>
      <c r="E23" s="1">
        <v>0.19700000000000001</v>
      </c>
      <c r="F23" s="2" t="s">
        <v>33</v>
      </c>
      <c r="G23" s="2" t="s">
        <v>28</v>
      </c>
      <c r="H23" t="s">
        <v>55</v>
      </c>
      <c r="J23" t="s">
        <v>94</v>
      </c>
    </row>
    <row r="24" spans="1:10" x14ac:dyDescent="0.3">
      <c r="A24" s="2" t="s">
        <v>29</v>
      </c>
      <c r="B24" s="2" t="s">
        <v>69</v>
      </c>
      <c r="C24">
        <v>101.74430385000001</v>
      </c>
      <c r="D24" s="3">
        <v>0.86339999999999995</v>
      </c>
      <c r="E24" s="1">
        <v>0.47899999999999998</v>
      </c>
      <c r="F24" s="2" t="s">
        <v>47</v>
      </c>
      <c r="G24" s="2" t="s">
        <v>29</v>
      </c>
      <c r="H24" t="s">
        <v>56</v>
      </c>
      <c r="J24" t="s">
        <v>95</v>
      </c>
    </row>
    <row r="25" spans="1:10" x14ac:dyDescent="0.3">
      <c r="A25" s="2" t="s">
        <v>30</v>
      </c>
      <c r="B25" s="2" t="s">
        <v>69</v>
      </c>
      <c r="C25" s="9">
        <v>101.74430385000001</v>
      </c>
      <c r="D25" s="3">
        <v>0.94550000000000001</v>
      </c>
      <c r="E25" s="1">
        <v>0.85299999999999998</v>
      </c>
      <c r="F25" s="2" t="s">
        <v>33</v>
      </c>
      <c r="G25" s="2" t="s">
        <v>30</v>
      </c>
      <c r="H25" t="s">
        <v>57</v>
      </c>
      <c r="J25" t="s">
        <v>96</v>
      </c>
    </row>
    <row r="26" spans="1:10" x14ac:dyDescent="0.3">
      <c r="A26" s="2" t="s">
        <v>58</v>
      </c>
      <c r="B26" s="2"/>
      <c r="C26" s="9">
        <v>94.999350000000007</v>
      </c>
      <c r="D26" s="3">
        <v>1.044</v>
      </c>
      <c r="E26" s="1">
        <v>0.68899999999999995</v>
      </c>
      <c r="F26" s="2" t="s">
        <v>36</v>
      </c>
      <c r="G26" s="2" t="s">
        <v>58</v>
      </c>
      <c r="H26" t="s">
        <v>53</v>
      </c>
      <c r="J26" t="s">
        <v>97</v>
      </c>
    </row>
    <row r="27" spans="1:10" x14ac:dyDescent="0.3">
      <c r="A27" t="s">
        <v>67</v>
      </c>
      <c r="C27">
        <v>94.999350000000007</v>
      </c>
      <c r="D27" s="3">
        <v>0.98070000000000002</v>
      </c>
      <c r="E27">
        <v>0.38500000000000001</v>
      </c>
      <c r="F27" t="s">
        <v>31</v>
      </c>
      <c r="G27" t="s">
        <v>67</v>
      </c>
      <c r="H27" t="s">
        <v>68</v>
      </c>
      <c r="J27" t="s">
        <v>98</v>
      </c>
    </row>
    <row r="28" spans="1:10" x14ac:dyDescent="0.3">
      <c r="C2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OPPS Rates - 2024</vt:lpstr>
      <vt:lpstr>OPPS Rates - 2023</vt:lpstr>
    </vt:vector>
  </TitlesOfParts>
  <Company>Myers and Stauffer, 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Gamis</dc:creator>
  <cp:lastModifiedBy>Stover, Charlotte K</cp:lastModifiedBy>
  <dcterms:created xsi:type="dcterms:W3CDTF">2017-01-13T14:45:14Z</dcterms:created>
  <dcterms:modified xsi:type="dcterms:W3CDTF">2023-12-15T16:26:04Z</dcterms:modified>
</cp:coreProperties>
</file>